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 2026\491 Usługa konserwacji, przeglądu i napraw technicznych środków zabezpieczenia pp\"/>
    </mc:Choice>
  </mc:AlternateContent>
  <xr:revisionPtr revIDLastSave="0" documentId="8_{8B31530D-4681-470F-AFFA-508BD223B50D}" xr6:coauthVersionLast="47" xr6:coauthVersionMax="47" xr10:uidLastSave="{00000000-0000-0000-0000-000000000000}"/>
  <bookViews>
    <workbookView xWindow="-120" yWindow="-120" windowWidth="29040" windowHeight="1572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  <definedName name="_xlnm.Print_Area" localSheetId="2">'Dane pozycji'!$A$1:$H$56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6" l="1"/>
  <c r="H7" i="6" s="1"/>
  <c r="G7" i="6" l="1"/>
  <c r="F48" i="6" l="1"/>
  <c r="H48" i="6" s="1"/>
  <c r="G48" i="6" s="1"/>
  <c r="F50" i="6"/>
  <c r="H50" i="6" s="1"/>
  <c r="G50" i="6" s="1"/>
  <c r="F8" i="6" l="1"/>
  <c r="F9" i="6"/>
  <c r="H9" i="6" s="1"/>
  <c r="G9" i="6" s="1"/>
  <c r="F10" i="6"/>
  <c r="H10" i="6" s="1"/>
  <c r="G10" i="6" s="1"/>
  <c r="F11" i="6"/>
  <c r="H11" i="6" s="1"/>
  <c r="G11" i="6" s="1"/>
  <c r="F12" i="6"/>
  <c r="H12" i="6" s="1"/>
  <c r="G12" i="6" s="1"/>
  <c r="F13" i="6"/>
  <c r="H13" i="6" s="1"/>
  <c r="G13" i="6" s="1"/>
  <c r="F14" i="6"/>
  <c r="H14" i="6" s="1"/>
  <c r="G14" i="6" s="1"/>
  <c r="F15" i="6"/>
  <c r="H15" i="6" s="1"/>
  <c r="G15" i="6" s="1"/>
  <c r="F16" i="6"/>
  <c r="H16" i="6" s="1"/>
  <c r="G16" i="6" s="1"/>
  <c r="F17" i="6"/>
  <c r="H17" i="6" s="1"/>
  <c r="G17" i="6" s="1"/>
  <c r="F18" i="6"/>
  <c r="H18" i="6" s="1"/>
  <c r="G18" i="6" s="1"/>
  <c r="F19" i="6"/>
  <c r="H19" i="6" s="1"/>
  <c r="G19" i="6" s="1"/>
  <c r="F20" i="6"/>
  <c r="H20" i="6" s="1"/>
  <c r="G20" i="6" s="1"/>
  <c r="F21" i="6"/>
  <c r="H21" i="6" s="1"/>
  <c r="G21" i="6" s="1"/>
  <c r="F22" i="6"/>
  <c r="H22" i="6" s="1"/>
  <c r="G22" i="6" s="1"/>
  <c r="F23" i="6"/>
  <c r="H23" i="6" s="1"/>
  <c r="G23" i="6" s="1"/>
  <c r="F24" i="6"/>
  <c r="H24" i="6" s="1"/>
  <c r="G24" i="6" s="1"/>
  <c r="F25" i="6"/>
  <c r="H25" i="6" s="1"/>
  <c r="G25" i="6" s="1"/>
  <c r="F26" i="6"/>
  <c r="H26" i="6" s="1"/>
  <c r="G26" i="6" s="1"/>
  <c r="F27" i="6"/>
  <c r="H27" i="6" s="1"/>
  <c r="G27" i="6" s="1"/>
  <c r="F28" i="6"/>
  <c r="H28" i="6" s="1"/>
  <c r="G28" i="6" s="1"/>
  <c r="F29" i="6"/>
  <c r="H29" i="6" s="1"/>
  <c r="G29" i="6" s="1"/>
  <c r="F30" i="6"/>
  <c r="H30" i="6" s="1"/>
  <c r="G30" i="6" s="1"/>
  <c r="F31" i="6"/>
  <c r="H31" i="6" s="1"/>
  <c r="G31" i="6" s="1"/>
  <c r="F32" i="6"/>
  <c r="H32" i="6" s="1"/>
  <c r="G32" i="6" s="1"/>
  <c r="F33" i="6"/>
  <c r="H33" i="6" s="1"/>
  <c r="G33" i="6" s="1"/>
  <c r="F34" i="6"/>
  <c r="H34" i="6" s="1"/>
  <c r="G34" i="6" s="1"/>
  <c r="F35" i="6"/>
  <c r="H35" i="6" s="1"/>
  <c r="G35" i="6" s="1"/>
  <c r="F36" i="6"/>
  <c r="H36" i="6" s="1"/>
  <c r="G36" i="6" s="1"/>
  <c r="F37" i="6"/>
  <c r="H37" i="6" s="1"/>
  <c r="G37" i="6" s="1"/>
  <c r="F38" i="6"/>
  <c r="H38" i="6" s="1"/>
  <c r="G38" i="6" s="1"/>
  <c r="F39" i="6"/>
  <c r="H39" i="6" s="1"/>
  <c r="G39" i="6" s="1"/>
  <c r="F40" i="6"/>
  <c r="H40" i="6" s="1"/>
  <c r="G40" i="6" s="1"/>
  <c r="F41" i="6"/>
  <c r="H41" i="6" s="1"/>
  <c r="G41" i="6" s="1"/>
  <c r="F42" i="6"/>
  <c r="H42" i="6" s="1"/>
  <c r="G42" i="6" s="1"/>
  <c r="F43" i="6"/>
  <c r="H43" i="6" s="1"/>
  <c r="G43" i="6" s="1"/>
  <c r="F44" i="6"/>
  <c r="H44" i="6" s="1"/>
  <c r="G44" i="6" s="1"/>
  <c r="F45" i="6"/>
  <c r="H45" i="6" s="1"/>
  <c r="G45" i="6" s="1"/>
  <c r="F46" i="6"/>
  <c r="H46" i="6" s="1"/>
  <c r="G46" i="6" s="1"/>
  <c r="F47" i="6"/>
  <c r="H47" i="6" s="1"/>
  <c r="G47" i="6" s="1"/>
  <c r="F49" i="6"/>
  <c r="H49" i="6" s="1"/>
  <c r="G49" i="6" s="1"/>
  <c r="F51" i="6"/>
  <c r="H51" i="6" s="1"/>
  <c r="G51" i="6" s="1"/>
  <c r="F52" i="6"/>
  <c r="H52" i="6" s="1"/>
  <c r="G52" i="6" s="1"/>
  <c r="F53" i="6"/>
  <c r="H53" i="6" s="1"/>
  <c r="G53" i="6" s="1"/>
  <c r="H8" i="6" l="1"/>
  <c r="H56" i="6" s="1"/>
  <c r="F56" i="6"/>
  <c r="G8" i="6" l="1"/>
  <c r="G56" i="6" s="1"/>
</calcChain>
</file>

<file path=xl/sharedStrings.xml><?xml version="1.0" encoding="utf-8"?>
<sst xmlns="http://schemas.openxmlformats.org/spreadsheetml/2006/main" count="179" uniqueCount="105">
  <si>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</si>
  <si>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</si>
  <si>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</si>
  <si>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</si>
  <si>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</si>
  <si>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</si>
  <si>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</si>
  <si>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</si>
  <si>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</si>
  <si>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</si>
  <si>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</si>
  <si>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</si>
  <si>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</si>
  <si>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</si>
  <si>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</si>
  <si>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</si>
  <si>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</si>
  <si>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</si>
  <si>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</si>
  <si>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</si>
  <si>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</si>
  <si>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</si>
  <si>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</si>
  <si>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</si>
  <si>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</si>
  <si>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</si>
  <si>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</si>
  <si>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</si>
  <si>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</si>
  <si>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</si>
  <si>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</si>
  <si>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</si>
  <si>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</si>
  <si>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</si>
  <si>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</si>
  <si>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</si>
  <si>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</si>
  <si>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</si>
  <si>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Uwagi</t>
  </si>
  <si>
    <t>Przegląd okresowy i sprawdzenie prawidłowości działania centrali ESSER</t>
  </si>
  <si>
    <t>Przegląd okresowy i sprawdzenie prawidłowości działania centrali ARITECH</t>
  </si>
  <si>
    <t>Przegląd okresowy i sprawdzenie prawidłowości działania centrali SCHRACK</t>
  </si>
  <si>
    <t>Przegląd okresowy i sprawdzenie prawidłowości działania centrali BOSCH</t>
  </si>
  <si>
    <t>Przegląd i sprawdzenie centrali oddymiania</t>
  </si>
  <si>
    <t>Sprawdzenie urządzeń DSO tj. wzmacniaczy, pulpitu mikrofonowego oraz kontrolerów</t>
  </si>
  <si>
    <t>Przegląd okresowy i sprawdzenie poprawności działania centrali POLON ALFA seria 4000</t>
  </si>
  <si>
    <t>Przegląd okresowy i sprawdzenie poprawności działania centrali POLON ALFA seria 6000</t>
  </si>
  <si>
    <t>Przegląd okresowy i sprawdzenie poprawności działania centrali seria IGNIS</t>
  </si>
  <si>
    <t>Przegląd wykonywany 1 x na  kwartał</t>
  </si>
  <si>
    <t>Przegląd wykonywany 1 x na  rok</t>
  </si>
  <si>
    <t>Przegląd i konserwacja systemu ESSER tj.: czujki, w-z, przycisku ROP, modułu kontrolno sterującego, sygnalizatora akustycznego</t>
  </si>
  <si>
    <t>Przegląd i konserwacja systemu BOSCH tj.: czujki, w-z, przycisku ROP, modułu kontrolno sterującego, sygnalizatora akustycznego, czujki zasysającej</t>
  </si>
  <si>
    <t>Przegląd i konserwacja systemu Aritech tj.: czujki, w-z, przycisku ROP, modułu kontrolno sterującego, sygnalizatora akustycznego</t>
  </si>
  <si>
    <t>Przegląd i konserwacja systemu Polon 4000 tj.: czujki, w-z, przycisku ROP, modułu kontrolno sterującego, sygnalizatora akustycznego</t>
  </si>
  <si>
    <t>Przegląd i konserwacja systemu Polon ALFA serii Ignis: czujki, przycisku ROP</t>
  </si>
  <si>
    <t xml:space="preserve">Przegląd i konserwacja systemu Polon 6000 tj.: czujki, w-z, przycisku ROP, modułu kontrolno sterującego, </t>
  </si>
  <si>
    <t>Przegląd i konserwacja systemu OD typu D+H tj.: czujki, przycisku oddymiania, przycisku przewietrzania, czujnika wiatr – deszcz, klapa i okno oddymiania, moduł sterujący</t>
  </si>
  <si>
    <t>Konserwacja siłownika systemu OD typu D+H</t>
  </si>
  <si>
    <t>Konserwacja siłownika systemu OD typu AFG</t>
  </si>
  <si>
    <t>Konserwacja siłownika systemu OD typu MERCOR</t>
  </si>
  <si>
    <t>Przegląd i konserwacja systemu UCS 6000 tj.: czujki, przycisku oddymiania,, przycisku przewietrzania, czujnika wiatr – deszcz</t>
  </si>
  <si>
    <t>Konserwacja siłownika systemu OD typu UCS</t>
  </si>
  <si>
    <t>Konserwacja siłownika systemu OD</t>
  </si>
  <si>
    <t>Przegląd i konserwacja systemu OD typu AFG tj.: czujki, przycisku oddymiania, przycisku przewietrzania, czujnika wiatr – deszcz, klapa i okno oddymiania, żaluzje oddymiające</t>
  </si>
  <si>
    <t>Przegląd i konserwacja systemu OD typu MERCOR tj.: czujki, przycisku oddymiania, przycisku przewietrzania, czujnika wiatr – deszcz klapa i okno oddymiania</t>
  </si>
  <si>
    <t>Przegląd i konserwacja systemu oddymiania tj.: czujki, przycisku oddymiania, przycisku przewietrzania, czujnika wiatr – deszcz klapa i okno oddymiania</t>
  </si>
  <si>
    <t>Konserwacja bramek</t>
  </si>
  <si>
    <t>Konserwacja bram ppoż. w tym : 3 centrale sterujące, 6 przycisków zwalniających oraz 6 sygnalizatorów akustyczno-optycznych</t>
  </si>
  <si>
    <t>Przegląd okresowy, i konserwacja klap ppoż. na wentylacji sterowanych z SSP</t>
  </si>
  <si>
    <t>Przegląd okresowy, i konserwacja żaluzji i kurtyn ppoż. sterowanych z SSP</t>
  </si>
  <si>
    <t>Sprawdzenia systemu zjazdu pożarowego wind</t>
  </si>
  <si>
    <t>Przegląd okresowy, i konserwacja elektrotrzymaczy w drzwiach ppoż. i bramach</t>
  </si>
  <si>
    <t xml:space="preserve">Przegląd okresowy i konserwacja elementu instalacji nagłośnieniowo-ewakuacyjnej (DSO) - wzmaczniacza </t>
  </si>
  <si>
    <t xml:space="preserve">Przegląd okresowy i konserwacja elementu instalacji nagłośnieniowo-ewakuacyjnej (DSO) - kontrolera </t>
  </si>
  <si>
    <t>Przegląd okresowy i konserwacja elementu instalacji nagłośnieniowo-ewakuacyjnej (DSO) - pulpitu mikrofonowego</t>
  </si>
  <si>
    <t>Przegląd okresowy i konserwacja elementu instalacji nagłośnieniowo-ewakuacyjnej (DSO) - głośników</t>
  </si>
  <si>
    <t xml:space="preserve">Przegląd okresowy i konserwacja elementu instalacji nagłośnieniowo-ewakuacyjnej (DSO) - układu zasilania </t>
  </si>
  <si>
    <t>Przegląd wykonywany 2 x na  rok</t>
  </si>
  <si>
    <t>Przegląd okresowy, sprawdzenie działania i konserwacja stałych urządzeń gaśniczych  - Instalacja gaszenia aerozolowego, centrala sterująca Ignis 1520M szt. 2, przyciski START i STOP, moduł WAA 2016, generator FP3000 3 szt., generator FP500s 2szt, generator SP2000 szt. 1, generator SP3000 szt.1</t>
  </si>
  <si>
    <t>Przegląd okresowy, sprawdzenie działania i konserwacja stałych urządzeń gaśniczych - Instalacja gaszenia gazem FM 200, masa środka gaśniczego 120 kg, centrala sterowania gaszeniem 1 szt. System detekcji oparty na czujce VESDA, oraz optycznych czujkach punktowych oraz przyciskach START, STOP</t>
  </si>
  <si>
    <t>Przegląd okresowy, sprawdzenie działania i konserwacja stałych urządzeń gaśniczych  - Instalacja gaszenia gazem INERGEN, 3 centrale sterujące detekcja oparta na optycznych czujkach punktowych oraz przyciskach START, STOP, w skład instalacji wchodzi 8 butli  300 bar, 80 l, Waga (brutto/netto) 154/34 kg, Typ zaworu IV8</t>
  </si>
  <si>
    <t>Sprawdzenie współdziałania technicznych środków zabezpieczenia przeciwpożarowego</t>
  </si>
  <si>
    <t>Przegląd i konserwacja gaśnic</t>
  </si>
  <si>
    <t>Przegląd wykonywany 1 x na  rok (zgodnie z datą na kontrolce)</t>
  </si>
  <si>
    <t>Przegląd i konserwacja systemów oddymiania przy ul. Czarnowiejskiej 103 i ul. Staszczyka 3 - System oddymiania typu D+H tj.: centrala OD, czujki, siłownik elektryczny, przycisk oddymiania, przycisk przewietrzania, czujnika wiatr – deszcz, klapa i okno oddymiania, sygnalizator akustyczny, zjazd pożarowy windy</t>
  </si>
  <si>
    <t>Przegląd i konserwacja systemów oddymiania przy ul. Czarnowiejskiej 103 i ul. Staszczyka 3 - Autonomiczna czujka dymu</t>
  </si>
  <si>
    <t>Opis usługi</t>
  </si>
  <si>
    <t>Przegląd i konserwacja systemu SCHRACK tj.: czujki multisensorowej, wskaźnika w-z, przycisku ROP, modułu kontrolno sterującego, sygnalizatora akustycznego, czujki zasysającej (10 szt), kabla sensorycznego (3 komplety)</t>
  </si>
  <si>
    <t>Badanie techniczne butli UDT ze środkiem gaśniczym Innergen</t>
  </si>
  <si>
    <t>Przegląd wykonywany zgodnie z datą na kontrolce</t>
  </si>
  <si>
    <t>Przegląd systemu Safety Way do nadciśnieniowego zabezpieczenia dróg ewakuacyjnych przed zadymieniem w paw. D-8</t>
  </si>
  <si>
    <t>L.p.</t>
  </si>
  <si>
    <t>zał. 1A - kalkulacja - KONSERWACJA</t>
  </si>
  <si>
    <t xml:space="preserve">Razem </t>
  </si>
  <si>
    <t>zł netto</t>
  </si>
  <si>
    <t>zł VAT</t>
  </si>
  <si>
    <t>zł brutto</t>
  </si>
  <si>
    <t>zł VAT (23%)</t>
  </si>
  <si>
    <t>Konserwacja, przegląd i utrzymanie w stałej sprawności technicznej środków zabezpieczenia przeciwpożarowego dla wskazanych budynków na terenie AGH w Krakowie</t>
  </si>
  <si>
    <r>
      <t xml:space="preserve">Liczba </t>
    </r>
    <r>
      <rPr>
        <sz val="11"/>
        <rFont val="Arial"/>
        <family val="2"/>
        <charset val="238"/>
      </rPr>
      <t>urządzeń/ systemów/ elementów</t>
    </r>
  </si>
  <si>
    <r>
      <t xml:space="preserve">Wartość netto
</t>
    </r>
    <r>
      <rPr>
        <sz val="9"/>
        <rFont val="Arial"/>
        <family val="2"/>
        <charset val="238"/>
      </rPr>
      <t>kol. 4 x 5</t>
    </r>
  </si>
  <si>
    <r>
      <t xml:space="preserve">Kwota brutto
</t>
    </r>
    <r>
      <rPr>
        <sz val="8"/>
        <rFont val="Verdana"/>
        <family val="2"/>
        <charset val="238"/>
      </rPr>
      <t>kol. 6 + 7</t>
    </r>
  </si>
  <si>
    <t>Przegląd urządzeń usuwania dymu z korytarzy w paw. B-5, C-7</t>
  </si>
  <si>
    <r>
      <t>Cena netto</t>
    </r>
    <r>
      <rPr>
        <sz val="11"/>
        <rFont val="Arial"/>
        <family val="2"/>
        <charset val="238"/>
      </rPr>
      <t xml:space="preserve">
</t>
    </r>
    <r>
      <rPr>
        <sz val="9"/>
        <rFont val="Arial"/>
        <family val="2"/>
        <charset val="238"/>
      </rPr>
      <t xml:space="preserve">(cena jednostkowa usługi dla urządzeń/ systemów/ elementów </t>
    </r>
    <r>
      <rPr>
        <b/>
        <sz val="9"/>
        <rFont val="Arial"/>
        <family val="2"/>
        <charset val="238"/>
      </rPr>
      <t>przez 24 miesiące</t>
    </r>
    <r>
      <rPr>
        <sz val="9"/>
        <rFont val="Arial"/>
        <family val="2"/>
        <charset val="238"/>
      </rPr>
      <t xml:space="preserve">) 
</t>
    </r>
  </si>
  <si>
    <t xml:space="preserve">dokument należy sporządzić w postaci elektronicznej i podpisać kwalifikowanym podpisem elektronicznym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</si>
</sst>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43" formatCode="_-* #,##0.00_-;\-* #,##0.00_-;_-* &quot;-&quot;??_-;_-@_-"/>
  </numFmts>
  <fonts count="45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name val="Verdana"/>
      <family val="2"/>
      <charset val="238"/>
    </font>
    <font>
      <sz val="10"/>
      <name val="Verdana"/>
      <family val="2"/>
      <charset val="238"/>
    </font>
    <font>
      <b/>
      <sz val="9"/>
      <name val="Verdana"/>
      <family val="2"/>
      <charset val="238"/>
    </font>
    <font>
      <b/>
      <sz val="9"/>
      <name val="Arial"/>
      <family val="2"/>
      <charset val="238"/>
    </font>
    <font>
      <sz val="8"/>
      <name val="Verdana"/>
      <family val="2"/>
      <charset val="238"/>
    </font>
    <font>
      <i/>
      <sz val="8"/>
      <name val="Arial"/>
      <family val="2"/>
      <charset val="238"/>
    </font>
    <font>
      <i/>
      <sz val="8"/>
      <name val="Verdana"/>
      <family val="2"/>
      <charset val="238"/>
    </font>
    <font>
      <i/>
      <sz val="8"/>
      <color indexed="8"/>
      <name val="Arial"/>
      <family val="2"/>
      <charset val="238"/>
    </font>
    <font>
      <sz val="9"/>
      <name val="Arial"/>
      <family val="2"/>
      <charset val="238"/>
    </font>
    <font>
      <sz val="10"/>
      <color rgb="FFFF0000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43" fontId="29" fillId="0" borderId="0" applyFont="0" applyFill="0" applyBorder="0" applyAlignment="0" applyProtection="0"/>
  </cellStyleXfs>
  <cellXfs count="7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1" fontId="27" fillId="0" borderId="0" xfId="0" applyNumberFormat="1" applyFont="1" applyAlignment="1" applyProtection="1">
      <alignment horizontal="center" vertical="center"/>
      <protection locked="0"/>
    </xf>
    <xf numFmtId="49" fontId="24" fillId="0" borderId="0" xfId="0" applyNumberFormat="1" applyFont="1" applyProtection="1">
      <protection locked="0"/>
    </xf>
    <xf numFmtId="1" fontId="24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/>
    <xf numFmtId="1" fontId="30" fillId="0" borderId="10" xfId="0" applyNumberFormat="1" applyFont="1" applyBorder="1" applyAlignment="1" applyProtection="1">
      <alignment horizontal="center" vertical="center"/>
      <protection locked="0"/>
    </xf>
    <xf numFmtId="49" fontId="32" fillId="0" borderId="10" xfId="42" applyNumberFormat="1" applyFont="1" applyFill="1" applyBorder="1" applyAlignment="1" applyProtection="1">
      <alignment horizontal="center" vertical="center" wrapText="1"/>
      <protection locked="0"/>
    </xf>
    <xf numFmtId="0" fontId="33" fillId="0" borderId="10" xfId="43" applyFont="1" applyBorder="1" applyAlignment="1" applyProtection="1">
      <alignment horizontal="left" vertical="center" wrapText="1"/>
      <protection locked="0"/>
    </xf>
    <xf numFmtId="1" fontId="30" fillId="0" borderId="0" xfId="0" applyNumberFormat="1" applyFont="1" applyAlignment="1" applyProtection="1">
      <alignment horizontal="center" vertical="center"/>
      <protection locked="0"/>
    </xf>
    <xf numFmtId="0" fontId="33" fillId="0" borderId="0" xfId="43" applyFont="1" applyAlignment="1" applyProtection="1">
      <alignment horizontal="left" vertical="center" wrapText="1"/>
      <protection locked="0"/>
    </xf>
    <xf numFmtId="49" fontId="32" fillId="0" borderId="0" xfId="42" applyNumberFormat="1" applyFont="1" applyFill="1" applyBorder="1" applyAlignment="1" applyProtection="1">
      <alignment horizontal="center" vertical="center" wrapText="1"/>
      <protection locked="0"/>
    </xf>
    <xf numFmtId="49" fontId="30" fillId="0" borderId="0" xfId="0" applyNumberFormat="1" applyFont="1" applyAlignment="1" applyProtection="1">
      <alignment horizontal="center" vertical="center" wrapText="1"/>
      <protection locked="0"/>
    </xf>
    <xf numFmtId="0" fontId="36" fillId="0" borderId="0" xfId="0" applyFont="1" applyAlignment="1">
      <alignment vertical="center"/>
    </xf>
    <xf numFmtId="43" fontId="24" fillId="0" borderId="0" xfId="65" applyFont="1" applyFill="1" applyAlignment="1" applyProtection="1">
      <alignment horizontal="center" vertical="center"/>
      <protection locked="0"/>
    </xf>
    <xf numFmtId="43" fontId="24" fillId="0" borderId="0" xfId="65" applyFont="1" applyFill="1" applyProtection="1">
      <protection locked="0"/>
    </xf>
    <xf numFmtId="43" fontId="30" fillId="0" borderId="10" xfId="65" applyFont="1" applyFill="1" applyBorder="1" applyAlignment="1" applyProtection="1">
      <alignment horizontal="center" vertical="center" wrapText="1"/>
      <protection locked="0"/>
    </xf>
    <xf numFmtId="43" fontId="30" fillId="0" borderId="10" xfId="65" applyFont="1" applyFill="1" applyBorder="1" applyAlignment="1" applyProtection="1">
      <alignment vertical="center"/>
      <protection locked="0"/>
    </xf>
    <xf numFmtId="43" fontId="36" fillId="0" borderId="11" xfId="65" applyFont="1" applyBorder="1" applyAlignment="1">
      <alignment horizontal="center" vertical="center" wrapText="1"/>
    </xf>
    <xf numFmtId="43" fontId="36" fillId="0" borderId="14" xfId="65" applyFont="1" applyBorder="1" applyAlignment="1">
      <alignment vertical="center" wrapText="1"/>
    </xf>
    <xf numFmtId="43" fontId="30" fillId="0" borderId="0" xfId="65" applyFont="1" applyFill="1" applyAlignment="1" applyProtection="1">
      <alignment horizontal="center" vertical="center" wrapText="1"/>
      <protection locked="0"/>
    </xf>
    <xf numFmtId="43" fontId="30" fillId="0" borderId="0" xfId="65" applyFont="1" applyFill="1" applyAlignment="1" applyProtection="1">
      <alignment vertical="center"/>
      <protection locked="0"/>
    </xf>
    <xf numFmtId="43" fontId="30" fillId="0" borderId="15" xfId="65" applyFont="1" applyFill="1" applyBorder="1" applyAlignment="1" applyProtection="1">
      <alignment horizontal="center" vertical="center" wrapText="1"/>
      <protection locked="0"/>
    </xf>
    <xf numFmtId="43" fontId="36" fillId="0" borderId="16" xfId="65" applyFont="1" applyBorder="1" applyAlignment="1">
      <alignment horizontal="center" vertical="center" wrapText="1"/>
    </xf>
    <xf numFmtId="43" fontId="36" fillId="0" borderId="17" xfId="65" applyFont="1" applyBorder="1" applyAlignment="1">
      <alignment vertical="center" wrapText="1"/>
    </xf>
    <xf numFmtId="0" fontId="34" fillId="0" borderId="0" xfId="43" applyFont="1" applyAlignment="1" applyProtection="1">
      <alignment vertical="center" wrapText="1"/>
      <protection locked="0"/>
    </xf>
    <xf numFmtId="49" fontId="30" fillId="0" borderId="0" xfId="0" applyNumberFormat="1" applyFont="1" applyProtection="1">
      <protection locked="0"/>
    </xf>
    <xf numFmtId="43" fontId="34" fillId="0" borderId="18" xfId="65" applyFont="1" applyFill="1" applyBorder="1" applyAlignment="1" applyProtection="1">
      <alignment vertical="center" wrapText="1"/>
      <protection locked="0"/>
    </xf>
    <xf numFmtId="43" fontId="34" fillId="0" borderId="19" xfId="65" applyFont="1" applyFill="1" applyBorder="1" applyAlignment="1" applyProtection="1">
      <alignment vertical="center" wrapText="1"/>
      <protection locked="0"/>
    </xf>
    <xf numFmtId="43" fontId="34" fillId="0" borderId="20" xfId="65" applyFont="1" applyFill="1" applyBorder="1" applyAlignment="1" applyProtection="1">
      <alignment vertical="center" wrapText="1"/>
      <protection locked="0"/>
    </xf>
    <xf numFmtId="1" fontId="30" fillId="0" borderId="21" xfId="0" applyNumberFormat="1" applyFont="1" applyBorder="1" applyAlignment="1" applyProtection="1">
      <alignment horizontal="center" vertical="center"/>
      <protection locked="0"/>
    </xf>
    <xf numFmtId="1" fontId="30" fillId="0" borderId="22" xfId="0" applyNumberFormat="1" applyFont="1" applyBorder="1" applyAlignment="1" applyProtection="1">
      <alignment horizontal="center" vertical="center"/>
      <protection locked="0"/>
    </xf>
    <xf numFmtId="0" fontId="33" fillId="0" borderId="23" xfId="43" applyFont="1" applyBorder="1" applyAlignment="1" applyProtection="1">
      <alignment horizontal="left" vertical="center" wrapText="1"/>
      <protection locked="0"/>
    </xf>
    <xf numFmtId="49" fontId="32" fillId="0" borderId="23" xfId="42" applyNumberFormat="1" applyFont="1" applyFill="1" applyBorder="1" applyAlignment="1" applyProtection="1">
      <alignment horizontal="center" vertical="center" wrapText="1"/>
      <protection locked="0"/>
    </xf>
    <xf numFmtId="1" fontId="30" fillId="0" borderId="23" xfId="0" applyNumberFormat="1" applyFont="1" applyBorder="1" applyAlignment="1" applyProtection="1">
      <alignment horizontal="center" vertical="center"/>
      <protection locked="0"/>
    </xf>
    <xf numFmtId="43" fontId="30" fillId="0" borderId="24" xfId="65" applyFont="1" applyFill="1" applyBorder="1" applyAlignment="1" applyProtection="1">
      <alignment horizontal="center" vertical="center" wrapText="1"/>
      <protection locked="0"/>
    </xf>
    <xf numFmtId="43" fontId="30" fillId="0" borderId="23" xfId="65" applyFont="1" applyFill="1" applyBorder="1" applyAlignment="1" applyProtection="1">
      <alignment vertical="center"/>
      <protection locked="0"/>
    </xf>
    <xf numFmtId="43" fontId="36" fillId="0" borderId="25" xfId="65" applyFont="1" applyBorder="1" applyAlignment="1">
      <alignment horizontal="center" vertical="center" wrapText="1"/>
    </xf>
    <xf numFmtId="43" fontId="36" fillId="0" borderId="26" xfId="65" applyFont="1" applyBorder="1" applyAlignment="1">
      <alignment vertical="center" wrapText="1"/>
    </xf>
    <xf numFmtId="0" fontId="31" fillId="0" borderId="18" xfId="7" applyNumberFormat="1" applyFont="1" applyFill="1" applyBorder="1" applyAlignment="1" applyProtection="1">
      <alignment horizontal="center" vertical="center" wrapText="1"/>
    </xf>
    <xf numFmtId="49" fontId="28" fillId="0" borderId="0" xfId="0" applyNumberFormat="1" applyFont="1" applyAlignment="1" applyProtection="1">
      <alignment horizontal="left" vertical="center"/>
      <protection locked="0"/>
    </xf>
    <xf numFmtId="0" fontId="34" fillId="0" borderId="0" xfId="43" applyFont="1" applyAlignment="1" applyProtection="1">
      <alignment horizontal="left" vertical="center" wrapText="1"/>
      <protection locked="0"/>
    </xf>
    <xf numFmtId="49" fontId="24" fillId="0" borderId="0" xfId="0" applyNumberFormat="1" applyFont="1" applyAlignment="1" applyProtection="1">
      <alignment horizontal="left"/>
      <protection locked="0"/>
    </xf>
    <xf numFmtId="1" fontId="40" fillId="0" borderId="27" xfId="7" applyNumberFormat="1" applyFont="1" applyFill="1" applyBorder="1" applyAlignment="1" applyProtection="1">
      <alignment horizontal="center" vertical="center" wrapText="1"/>
    </xf>
    <xf numFmtId="1" fontId="40" fillId="0" borderId="28" xfId="0" applyNumberFormat="1" applyFont="1" applyBorder="1" applyAlignment="1">
      <alignment horizontal="center" vertical="center" wrapText="1"/>
    </xf>
    <xf numFmtId="1" fontId="40" fillId="0" borderId="28" xfId="65" applyNumberFormat="1" applyFont="1" applyFill="1" applyBorder="1" applyAlignment="1" applyProtection="1">
      <alignment horizontal="center" vertical="center" wrapText="1"/>
    </xf>
    <xf numFmtId="1" fontId="40" fillId="0" borderId="28" xfId="65" applyNumberFormat="1" applyFont="1" applyFill="1" applyBorder="1" applyAlignment="1">
      <alignment horizontal="center" vertical="center" wrapText="1"/>
    </xf>
    <xf numFmtId="1" fontId="41" fillId="0" borderId="29" xfId="65" applyNumberFormat="1" applyFont="1" applyBorder="1" applyAlignment="1">
      <alignment horizontal="center" vertical="center" wrapText="1"/>
    </xf>
    <xf numFmtId="1" fontId="41" fillId="0" borderId="30" xfId="65" applyNumberFormat="1" applyFont="1" applyBorder="1" applyAlignment="1">
      <alignment horizontal="center" vertical="center" wrapText="1"/>
    </xf>
    <xf numFmtId="1" fontId="42" fillId="0" borderId="0" xfId="0" applyNumberFormat="1" applyFont="1" applyAlignment="1" applyProtection="1">
      <alignment horizontal="center" vertical="center"/>
      <protection locked="0"/>
    </xf>
    <xf numFmtId="1" fontId="42" fillId="0" borderId="0" xfId="0" applyNumberFormat="1" applyFont="1" applyAlignment="1">
      <alignment horizontal="center" vertical="center"/>
    </xf>
    <xf numFmtId="0" fontId="31" fillId="0" borderId="19" xfId="65" applyNumberFormat="1" applyFont="1" applyFill="1" applyBorder="1" applyAlignment="1" applyProtection="1">
      <alignment horizontal="center" vertical="center" wrapText="1"/>
    </xf>
    <xf numFmtId="0" fontId="31" fillId="0" borderId="19" xfId="0" applyFont="1" applyBorder="1" applyAlignment="1">
      <alignment horizontal="left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9" xfId="65" applyNumberFormat="1" applyFont="1" applyFill="1" applyBorder="1" applyAlignment="1">
      <alignment horizontal="center" vertical="center" wrapText="1"/>
    </xf>
    <xf numFmtId="0" fontId="37" fillId="0" borderId="19" xfId="65" applyNumberFormat="1" applyFont="1" applyBorder="1" applyAlignment="1">
      <alignment horizontal="center" vertical="center" wrapText="1"/>
    </xf>
    <xf numFmtId="0" fontId="37" fillId="0" borderId="20" xfId="65" applyNumberFormat="1" applyFont="1" applyBorder="1" applyAlignment="1">
      <alignment horizontal="center" vertical="center" wrapText="1"/>
    </xf>
    <xf numFmtId="0" fontId="24" fillId="0" borderId="0" xfId="0" applyFont="1" applyAlignment="1" applyProtection="1">
      <alignment horizontal="center"/>
      <protection locked="0"/>
    </xf>
    <xf numFmtId="0" fontId="30" fillId="0" borderId="0" xfId="0" applyFont="1" applyAlignment="1">
      <alignment horizontal="center"/>
    </xf>
    <xf numFmtId="49" fontId="44" fillId="0" borderId="0" xfId="0" applyNumberFormat="1" applyFont="1" applyAlignment="1" applyProtection="1">
      <alignment horizontal="left"/>
      <protection locked="0"/>
    </xf>
    <xf numFmtId="0" fontId="35" fillId="36" borderId="0" xfId="0" applyFont="1" applyFill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5" builtinId="3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s="3" customFormat="1" ht="15" customHeight="1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15" ht="12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73" t="s">
        <v>14</v>
      </c>
      <c r="C7" s="74"/>
      <c r="D7" s="74"/>
      <c r="E7" s="74"/>
      <c r="F7" s="74"/>
      <c r="G7" s="75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s="3" customFormat="1" ht="15" customHeight="1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15" ht="12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73" t="s">
        <v>26</v>
      </c>
      <c r="C7" s="75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Z61"/>
  <sheetViews>
    <sheetView tabSelected="1" zoomScale="90" zoomScaleNormal="90" workbookViewId="0">
      <pane ySplit="6" topLeftCell="A53" activePane="bottomLeft" state="frozen"/>
      <selection pane="bottomLeft" activeCell="B61" sqref="B61"/>
    </sheetView>
  </sheetViews>
  <sheetFormatPr defaultColWidth="8.7109375" defaultRowHeight="15" customHeight="1"/>
  <cols>
    <col min="1" max="1" width="4.85546875" style="12" bestFit="1" customWidth="1"/>
    <col min="2" max="2" width="53" style="50" customWidth="1"/>
    <col min="3" max="3" width="22.28515625" style="11" customWidth="1"/>
    <col min="4" max="4" width="21.85546875" style="12" bestFit="1" customWidth="1"/>
    <col min="5" max="5" width="24.140625" style="22" customWidth="1"/>
    <col min="6" max="6" width="21.85546875" style="23" customWidth="1"/>
    <col min="7" max="7" width="17.7109375" style="23" customWidth="1"/>
    <col min="8" max="8" width="22.5703125" style="23" customWidth="1"/>
    <col min="9" max="26" width="8.7109375" style="11"/>
    <col min="27" max="16384" width="8.7109375" style="13"/>
  </cols>
  <sheetData>
    <row r="1" spans="1:26" ht="27.75" customHeight="1">
      <c r="A1" s="10"/>
      <c r="B1" s="48"/>
    </row>
    <row r="2" spans="1:26" ht="27.75" customHeight="1">
      <c r="A2" s="68" t="s">
        <v>92</v>
      </c>
      <c r="B2" s="68"/>
      <c r="C2" s="68"/>
      <c r="D2" s="68"/>
      <c r="E2" s="68"/>
      <c r="F2" s="68"/>
      <c r="G2" s="68"/>
      <c r="H2" s="68"/>
      <c r="U2" s="13"/>
      <c r="V2" s="13"/>
      <c r="W2" s="13"/>
      <c r="X2" s="13"/>
      <c r="Y2" s="13"/>
      <c r="Z2" s="13"/>
    </row>
    <row r="3" spans="1:26" ht="27.75" customHeight="1">
      <c r="A3" s="69" t="s">
        <v>98</v>
      </c>
      <c r="B3" s="69"/>
      <c r="C3" s="69"/>
      <c r="D3" s="69"/>
      <c r="E3" s="69"/>
      <c r="F3" s="69"/>
      <c r="G3" s="69"/>
      <c r="H3" s="69"/>
      <c r="I3" s="21"/>
      <c r="J3" s="21"/>
      <c r="K3" s="21"/>
      <c r="L3" s="21"/>
      <c r="M3" s="21"/>
      <c r="N3" s="21"/>
    </row>
    <row r="4" spans="1:26" ht="15" customHeight="1" thickBot="1">
      <c r="A4" s="10"/>
      <c r="B4" s="48"/>
    </row>
    <row r="5" spans="1:26" s="66" customFormat="1" ht="67.5" customHeight="1" thickBot="1">
      <c r="A5" s="47" t="s">
        <v>91</v>
      </c>
      <c r="B5" s="60" t="s">
        <v>86</v>
      </c>
      <c r="C5" s="61" t="s">
        <v>38</v>
      </c>
      <c r="D5" s="61" t="s">
        <v>99</v>
      </c>
      <c r="E5" s="59" t="s">
        <v>103</v>
      </c>
      <c r="F5" s="62" t="s">
        <v>100</v>
      </c>
      <c r="G5" s="63" t="s">
        <v>97</v>
      </c>
      <c r="H5" s="64" t="s">
        <v>101</v>
      </c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spans="1:26" s="58" customFormat="1" ht="15.75" customHeight="1">
      <c r="A6" s="51">
        <v>1</v>
      </c>
      <c r="B6" s="52">
        <v>2</v>
      </c>
      <c r="C6" s="52">
        <v>3</v>
      </c>
      <c r="D6" s="52">
        <v>4</v>
      </c>
      <c r="E6" s="53">
        <v>5</v>
      </c>
      <c r="F6" s="54">
        <v>6</v>
      </c>
      <c r="G6" s="55">
        <v>7</v>
      </c>
      <c r="H6" s="56">
        <v>8</v>
      </c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28.5">
      <c r="A7" s="38">
        <v>1</v>
      </c>
      <c r="B7" s="16" t="s">
        <v>39</v>
      </c>
      <c r="C7" s="15" t="s">
        <v>48</v>
      </c>
      <c r="D7" s="14">
        <v>2</v>
      </c>
      <c r="E7" s="24"/>
      <c r="F7" s="25">
        <f t="shared" ref="F7:F53" si="0">E7*D7</f>
        <v>0</v>
      </c>
      <c r="G7" s="26">
        <f>H7-F7</f>
        <v>0</v>
      </c>
      <c r="H7" s="27">
        <f>ROUND(F7*1.23,2)</f>
        <v>0</v>
      </c>
    </row>
    <row r="8" spans="1:26" ht="28.5">
      <c r="A8" s="38">
        <v>2</v>
      </c>
      <c r="B8" s="16" t="s">
        <v>40</v>
      </c>
      <c r="C8" s="15" t="s">
        <v>48</v>
      </c>
      <c r="D8" s="14">
        <v>3</v>
      </c>
      <c r="E8" s="30"/>
      <c r="F8" s="25">
        <f t="shared" si="0"/>
        <v>0</v>
      </c>
      <c r="G8" s="31">
        <f t="shared" ref="G8:G53" si="1">H8-F8</f>
        <v>0</v>
      </c>
      <c r="H8" s="32">
        <f t="shared" ref="H8:H53" si="2">ROUND(F8*1.23,2)</f>
        <v>0</v>
      </c>
    </row>
    <row r="9" spans="1:26" ht="28.5">
      <c r="A9" s="38">
        <v>3</v>
      </c>
      <c r="B9" s="16" t="s">
        <v>41</v>
      </c>
      <c r="C9" s="15" t="s">
        <v>48</v>
      </c>
      <c r="D9" s="14">
        <v>17</v>
      </c>
      <c r="E9" s="30"/>
      <c r="F9" s="25">
        <f t="shared" si="0"/>
        <v>0</v>
      </c>
      <c r="G9" s="31">
        <f t="shared" si="1"/>
        <v>0</v>
      </c>
      <c r="H9" s="32">
        <f t="shared" si="2"/>
        <v>0</v>
      </c>
    </row>
    <row r="10" spans="1:26" ht="28.5">
      <c r="A10" s="38">
        <v>4</v>
      </c>
      <c r="B10" s="16" t="s">
        <v>42</v>
      </c>
      <c r="C10" s="15" t="s">
        <v>48</v>
      </c>
      <c r="D10" s="14">
        <v>1</v>
      </c>
      <c r="E10" s="30"/>
      <c r="F10" s="25">
        <f t="shared" si="0"/>
        <v>0</v>
      </c>
      <c r="G10" s="31">
        <f t="shared" si="1"/>
        <v>0</v>
      </c>
      <c r="H10" s="32">
        <f t="shared" si="2"/>
        <v>0</v>
      </c>
    </row>
    <row r="11" spans="1:26" ht="28.5">
      <c r="A11" s="38">
        <v>5</v>
      </c>
      <c r="B11" s="16" t="s">
        <v>45</v>
      </c>
      <c r="C11" s="15" t="s">
        <v>48</v>
      </c>
      <c r="D11" s="14">
        <v>4</v>
      </c>
      <c r="E11" s="30"/>
      <c r="F11" s="25">
        <f t="shared" si="0"/>
        <v>0</v>
      </c>
      <c r="G11" s="31">
        <f t="shared" si="1"/>
        <v>0</v>
      </c>
      <c r="H11" s="32">
        <f t="shared" si="2"/>
        <v>0</v>
      </c>
    </row>
    <row r="12" spans="1:26" ht="28.5">
      <c r="A12" s="38">
        <v>6</v>
      </c>
      <c r="B12" s="16" t="s">
        <v>46</v>
      </c>
      <c r="C12" s="15" t="s">
        <v>48</v>
      </c>
      <c r="D12" s="14">
        <v>1</v>
      </c>
      <c r="E12" s="30"/>
      <c r="F12" s="25">
        <f t="shared" si="0"/>
        <v>0</v>
      </c>
      <c r="G12" s="31">
        <f t="shared" si="1"/>
        <v>0</v>
      </c>
      <c r="H12" s="32">
        <f t="shared" si="2"/>
        <v>0</v>
      </c>
    </row>
    <row r="13" spans="1:26" ht="28.5">
      <c r="A13" s="38">
        <v>7</v>
      </c>
      <c r="B13" s="16" t="s">
        <v>47</v>
      </c>
      <c r="C13" s="15" t="s">
        <v>48</v>
      </c>
      <c r="D13" s="14">
        <v>2</v>
      </c>
      <c r="E13" s="30"/>
      <c r="F13" s="25">
        <f t="shared" si="0"/>
        <v>0</v>
      </c>
      <c r="G13" s="31">
        <f t="shared" si="1"/>
        <v>0</v>
      </c>
      <c r="H13" s="32">
        <f t="shared" si="2"/>
        <v>0</v>
      </c>
    </row>
    <row r="14" spans="1:26" ht="28.5">
      <c r="A14" s="38">
        <v>8</v>
      </c>
      <c r="B14" s="16" t="s">
        <v>43</v>
      </c>
      <c r="C14" s="15" t="s">
        <v>48</v>
      </c>
      <c r="D14" s="14">
        <v>75</v>
      </c>
      <c r="E14" s="30"/>
      <c r="F14" s="25">
        <f t="shared" si="0"/>
        <v>0</v>
      </c>
      <c r="G14" s="31">
        <f t="shared" si="1"/>
        <v>0</v>
      </c>
      <c r="H14" s="32">
        <f t="shared" si="2"/>
        <v>0</v>
      </c>
    </row>
    <row r="15" spans="1:26" ht="28.5">
      <c r="A15" s="38">
        <v>9</v>
      </c>
      <c r="B15" s="16" t="s">
        <v>44</v>
      </c>
      <c r="C15" s="15" t="s">
        <v>48</v>
      </c>
      <c r="D15" s="14">
        <v>3</v>
      </c>
      <c r="E15" s="30"/>
      <c r="F15" s="25">
        <f t="shared" si="0"/>
        <v>0</v>
      </c>
      <c r="G15" s="31">
        <f t="shared" si="1"/>
        <v>0</v>
      </c>
      <c r="H15" s="32">
        <f t="shared" si="2"/>
        <v>0</v>
      </c>
    </row>
    <row r="16" spans="1:26" ht="42.75">
      <c r="A16" s="38">
        <v>10</v>
      </c>
      <c r="B16" s="16" t="s">
        <v>50</v>
      </c>
      <c r="C16" s="15" t="s">
        <v>49</v>
      </c>
      <c r="D16" s="14">
        <v>243</v>
      </c>
      <c r="E16" s="30"/>
      <c r="F16" s="25">
        <f t="shared" si="0"/>
        <v>0</v>
      </c>
      <c r="G16" s="31">
        <f t="shared" si="1"/>
        <v>0</v>
      </c>
      <c r="H16" s="32">
        <f t="shared" si="2"/>
        <v>0</v>
      </c>
    </row>
    <row r="17" spans="1:8" ht="42.75">
      <c r="A17" s="38">
        <v>11</v>
      </c>
      <c r="B17" s="16" t="s">
        <v>51</v>
      </c>
      <c r="C17" s="15" t="s">
        <v>49</v>
      </c>
      <c r="D17" s="14">
        <v>224</v>
      </c>
      <c r="E17" s="30"/>
      <c r="F17" s="25">
        <f t="shared" si="0"/>
        <v>0</v>
      </c>
      <c r="G17" s="31">
        <f t="shared" si="1"/>
        <v>0</v>
      </c>
      <c r="H17" s="32">
        <f t="shared" si="2"/>
        <v>0</v>
      </c>
    </row>
    <row r="18" spans="1:8" ht="42.75">
      <c r="A18" s="38">
        <v>12</v>
      </c>
      <c r="B18" s="16" t="s">
        <v>52</v>
      </c>
      <c r="C18" s="15" t="s">
        <v>49</v>
      </c>
      <c r="D18" s="14">
        <v>821</v>
      </c>
      <c r="E18" s="30"/>
      <c r="F18" s="25">
        <f t="shared" si="0"/>
        <v>0</v>
      </c>
      <c r="G18" s="31">
        <f t="shared" si="1"/>
        <v>0</v>
      </c>
      <c r="H18" s="32">
        <f t="shared" si="2"/>
        <v>0</v>
      </c>
    </row>
    <row r="19" spans="1:8" ht="71.25">
      <c r="A19" s="38">
        <v>13</v>
      </c>
      <c r="B19" s="16" t="s">
        <v>87</v>
      </c>
      <c r="C19" s="15" t="s">
        <v>49</v>
      </c>
      <c r="D19" s="14">
        <v>5815</v>
      </c>
      <c r="E19" s="30"/>
      <c r="F19" s="25">
        <f t="shared" si="0"/>
        <v>0</v>
      </c>
      <c r="G19" s="31">
        <f t="shared" si="1"/>
        <v>0</v>
      </c>
      <c r="H19" s="32">
        <f t="shared" si="2"/>
        <v>0</v>
      </c>
    </row>
    <row r="20" spans="1:8" ht="42.75">
      <c r="A20" s="38">
        <v>14</v>
      </c>
      <c r="B20" s="16" t="s">
        <v>53</v>
      </c>
      <c r="C20" s="15" t="s">
        <v>49</v>
      </c>
      <c r="D20" s="14">
        <v>311</v>
      </c>
      <c r="E20" s="30"/>
      <c r="F20" s="25">
        <f t="shared" si="0"/>
        <v>0</v>
      </c>
      <c r="G20" s="31">
        <f t="shared" si="1"/>
        <v>0</v>
      </c>
      <c r="H20" s="32">
        <f t="shared" si="2"/>
        <v>0</v>
      </c>
    </row>
    <row r="21" spans="1:8" ht="28.5">
      <c r="A21" s="38">
        <v>15</v>
      </c>
      <c r="B21" s="16" t="s">
        <v>54</v>
      </c>
      <c r="C21" s="15" t="s">
        <v>49</v>
      </c>
      <c r="D21" s="14">
        <v>47</v>
      </c>
      <c r="E21" s="30"/>
      <c r="F21" s="25">
        <f t="shared" si="0"/>
        <v>0</v>
      </c>
      <c r="G21" s="31">
        <f t="shared" si="1"/>
        <v>0</v>
      </c>
      <c r="H21" s="32">
        <f t="shared" si="2"/>
        <v>0</v>
      </c>
    </row>
    <row r="22" spans="1:8" ht="28.5">
      <c r="A22" s="38">
        <v>16</v>
      </c>
      <c r="B22" s="16" t="s">
        <v>55</v>
      </c>
      <c r="C22" s="15" t="s">
        <v>49</v>
      </c>
      <c r="D22" s="14">
        <v>380</v>
      </c>
      <c r="E22" s="30"/>
      <c r="F22" s="25">
        <f t="shared" si="0"/>
        <v>0</v>
      </c>
      <c r="G22" s="31">
        <f t="shared" si="1"/>
        <v>0</v>
      </c>
      <c r="H22" s="32">
        <f t="shared" si="2"/>
        <v>0</v>
      </c>
    </row>
    <row r="23" spans="1:8" ht="57">
      <c r="A23" s="38">
        <v>17</v>
      </c>
      <c r="B23" s="16" t="s">
        <v>56</v>
      </c>
      <c r="C23" s="15" t="s">
        <v>49</v>
      </c>
      <c r="D23" s="14">
        <v>94</v>
      </c>
      <c r="E23" s="30"/>
      <c r="F23" s="25">
        <f t="shared" si="0"/>
        <v>0</v>
      </c>
      <c r="G23" s="31">
        <f t="shared" si="1"/>
        <v>0</v>
      </c>
      <c r="H23" s="32">
        <f t="shared" si="2"/>
        <v>0</v>
      </c>
    </row>
    <row r="24" spans="1:8" ht="28.5">
      <c r="A24" s="38">
        <v>18</v>
      </c>
      <c r="B24" s="16" t="s">
        <v>57</v>
      </c>
      <c r="C24" s="15" t="s">
        <v>49</v>
      </c>
      <c r="D24" s="14">
        <v>85</v>
      </c>
      <c r="E24" s="30"/>
      <c r="F24" s="25">
        <f t="shared" si="0"/>
        <v>0</v>
      </c>
      <c r="G24" s="31">
        <f t="shared" si="1"/>
        <v>0</v>
      </c>
      <c r="H24" s="32">
        <f t="shared" si="2"/>
        <v>0</v>
      </c>
    </row>
    <row r="25" spans="1:8" ht="57">
      <c r="A25" s="38">
        <v>19</v>
      </c>
      <c r="B25" s="16" t="s">
        <v>63</v>
      </c>
      <c r="C25" s="15" t="s">
        <v>49</v>
      </c>
      <c r="D25" s="14">
        <v>48</v>
      </c>
      <c r="E25" s="30"/>
      <c r="F25" s="25">
        <f t="shared" si="0"/>
        <v>0</v>
      </c>
      <c r="G25" s="31">
        <f t="shared" si="1"/>
        <v>0</v>
      </c>
      <c r="H25" s="32">
        <f t="shared" si="2"/>
        <v>0</v>
      </c>
    </row>
    <row r="26" spans="1:8" ht="28.5">
      <c r="A26" s="38">
        <v>20</v>
      </c>
      <c r="B26" s="16" t="s">
        <v>58</v>
      </c>
      <c r="C26" s="15" t="s">
        <v>49</v>
      </c>
      <c r="D26" s="14">
        <v>12</v>
      </c>
      <c r="E26" s="30"/>
      <c r="F26" s="25">
        <f t="shared" si="0"/>
        <v>0</v>
      </c>
      <c r="G26" s="31">
        <f t="shared" si="1"/>
        <v>0</v>
      </c>
      <c r="H26" s="32">
        <f t="shared" si="2"/>
        <v>0</v>
      </c>
    </row>
    <row r="27" spans="1:8" ht="57">
      <c r="A27" s="38">
        <v>21</v>
      </c>
      <c r="B27" s="16" t="s">
        <v>64</v>
      </c>
      <c r="C27" s="15" t="s">
        <v>49</v>
      </c>
      <c r="D27" s="14">
        <v>28</v>
      </c>
      <c r="E27" s="30"/>
      <c r="F27" s="25">
        <f t="shared" si="0"/>
        <v>0</v>
      </c>
      <c r="G27" s="31">
        <f t="shared" si="1"/>
        <v>0</v>
      </c>
      <c r="H27" s="32">
        <f t="shared" si="2"/>
        <v>0</v>
      </c>
    </row>
    <row r="28" spans="1:8" ht="28.5">
      <c r="A28" s="38">
        <v>22</v>
      </c>
      <c r="B28" s="16" t="s">
        <v>59</v>
      </c>
      <c r="C28" s="15" t="s">
        <v>49</v>
      </c>
      <c r="D28" s="14">
        <v>48</v>
      </c>
      <c r="E28" s="30"/>
      <c r="F28" s="25">
        <f t="shared" si="0"/>
        <v>0</v>
      </c>
      <c r="G28" s="31">
        <f t="shared" si="1"/>
        <v>0</v>
      </c>
      <c r="H28" s="32">
        <f t="shared" si="2"/>
        <v>0</v>
      </c>
    </row>
    <row r="29" spans="1:8" ht="42.75">
      <c r="A29" s="38">
        <v>23</v>
      </c>
      <c r="B29" s="16" t="s">
        <v>60</v>
      </c>
      <c r="C29" s="15" t="s">
        <v>49</v>
      </c>
      <c r="D29" s="14">
        <v>45</v>
      </c>
      <c r="E29" s="30"/>
      <c r="F29" s="25">
        <f t="shared" si="0"/>
        <v>0</v>
      </c>
      <c r="G29" s="31">
        <f t="shared" si="1"/>
        <v>0</v>
      </c>
      <c r="H29" s="32">
        <f t="shared" si="2"/>
        <v>0</v>
      </c>
    </row>
    <row r="30" spans="1:8" ht="28.5">
      <c r="A30" s="38">
        <v>24</v>
      </c>
      <c r="B30" s="16" t="s">
        <v>61</v>
      </c>
      <c r="C30" s="15" t="s">
        <v>49</v>
      </c>
      <c r="D30" s="14">
        <v>13</v>
      </c>
      <c r="E30" s="30"/>
      <c r="F30" s="25">
        <f t="shared" si="0"/>
        <v>0</v>
      </c>
      <c r="G30" s="31">
        <f t="shared" si="1"/>
        <v>0</v>
      </c>
      <c r="H30" s="32">
        <f t="shared" si="2"/>
        <v>0</v>
      </c>
    </row>
    <row r="31" spans="1:8" ht="42.75">
      <c r="A31" s="38">
        <v>25</v>
      </c>
      <c r="B31" s="16" t="s">
        <v>65</v>
      </c>
      <c r="C31" s="15" t="s">
        <v>49</v>
      </c>
      <c r="D31" s="14">
        <v>248</v>
      </c>
      <c r="E31" s="30"/>
      <c r="F31" s="25">
        <f t="shared" si="0"/>
        <v>0</v>
      </c>
      <c r="G31" s="31">
        <f t="shared" si="1"/>
        <v>0</v>
      </c>
      <c r="H31" s="32">
        <f t="shared" si="2"/>
        <v>0</v>
      </c>
    </row>
    <row r="32" spans="1:8" ht="28.5">
      <c r="A32" s="38">
        <v>26</v>
      </c>
      <c r="B32" s="16" t="s">
        <v>62</v>
      </c>
      <c r="C32" s="15" t="s">
        <v>49</v>
      </c>
      <c r="D32" s="14">
        <v>144</v>
      </c>
      <c r="E32" s="30"/>
      <c r="F32" s="25">
        <f t="shared" si="0"/>
        <v>0</v>
      </c>
      <c r="G32" s="31">
        <f t="shared" si="1"/>
        <v>0</v>
      </c>
      <c r="H32" s="32">
        <f t="shared" si="2"/>
        <v>0</v>
      </c>
    </row>
    <row r="33" spans="1:8" ht="28.5">
      <c r="A33" s="38">
        <v>27</v>
      </c>
      <c r="B33" s="16" t="s">
        <v>68</v>
      </c>
      <c r="C33" s="15" t="s">
        <v>49</v>
      </c>
      <c r="D33" s="14">
        <v>1018</v>
      </c>
      <c r="E33" s="30"/>
      <c r="F33" s="25">
        <f t="shared" si="0"/>
        <v>0</v>
      </c>
      <c r="G33" s="31">
        <f t="shared" si="1"/>
        <v>0</v>
      </c>
      <c r="H33" s="32">
        <f t="shared" si="2"/>
        <v>0</v>
      </c>
    </row>
    <row r="34" spans="1:8" ht="28.5">
      <c r="A34" s="38">
        <v>28</v>
      </c>
      <c r="B34" s="16" t="s">
        <v>69</v>
      </c>
      <c r="C34" s="15" t="s">
        <v>49</v>
      </c>
      <c r="D34" s="14">
        <v>10</v>
      </c>
      <c r="E34" s="30"/>
      <c r="F34" s="25">
        <f t="shared" si="0"/>
        <v>0</v>
      </c>
      <c r="G34" s="31">
        <f t="shared" si="1"/>
        <v>0</v>
      </c>
      <c r="H34" s="32">
        <f t="shared" si="2"/>
        <v>0</v>
      </c>
    </row>
    <row r="35" spans="1:8" ht="28.5">
      <c r="A35" s="38">
        <v>29</v>
      </c>
      <c r="B35" s="16" t="s">
        <v>66</v>
      </c>
      <c r="C35" s="15" t="s">
        <v>49</v>
      </c>
      <c r="D35" s="14">
        <v>4</v>
      </c>
      <c r="E35" s="30"/>
      <c r="F35" s="25">
        <f t="shared" si="0"/>
        <v>0</v>
      </c>
      <c r="G35" s="31">
        <f t="shared" si="1"/>
        <v>0</v>
      </c>
      <c r="H35" s="32">
        <f t="shared" si="2"/>
        <v>0</v>
      </c>
    </row>
    <row r="36" spans="1:8" ht="42.75">
      <c r="A36" s="38">
        <v>30</v>
      </c>
      <c r="B36" s="16" t="s">
        <v>67</v>
      </c>
      <c r="C36" s="15" t="s">
        <v>49</v>
      </c>
      <c r="D36" s="14">
        <v>3</v>
      </c>
      <c r="E36" s="30"/>
      <c r="F36" s="25">
        <f t="shared" si="0"/>
        <v>0</v>
      </c>
      <c r="G36" s="31">
        <f t="shared" si="1"/>
        <v>0</v>
      </c>
      <c r="H36" s="32">
        <f t="shared" si="2"/>
        <v>0</v>
      </c>
    </row>
    <row r="37" spans="1:8" ht="28.5">
      <c r="A37" s="38">
        <v>31</v>
      </c>
      <c r="B37" s="16" t="s">
        <v>70</v>
      </c>
      <c r="C37" s="15" t="s">
        <v>49</v>
      </c>
      <c r="D37" s="14">
        <v>12</v>
      </c>
      <c r="E37" s="30"/>
      <c r="F37" s="25">
        <f t="shared" si="0"/>
        <v>0</v>
      </c>
      <c r="G37" s="31">
        <f t="shared" si="1"/>
        <v>0</v>
      </c>
      <c r="H37" s="32">
        <f t="shared" si="2"/>
        <v>0</v>
      </c>
    </row>
    <row r="38" spans="1:8" ht="28.5">
      <c r="A38" s="38">
        <v>32</v>
      </c>
      <c r="B38" s="16" t="s">
        <v>71</v>
      </c>
      <c r="C38" s="15" t="s">
        <v>49</v>
      </c>
      <c r="D38" s="14">
        <v>162</v>
      </c>
      <c r="E38" s="30"/>
      <c r="F38" s="25">
        <f t="shared" si="0"/>
        <v>0</v>
      </c>
      <c r="G38" s="31">
        <f t="shared" si="1"/>
        <v>0</v>
      </c>
      <c r="H38" s="32">
        <f t="shared" si="2"/>
        <v>0</v>
      </c>
    </row>
    <row r="39" spans="1:8" ht="28.5">
      <c r="A39" s="38">
        <v>33</v>
      </c>
      <c r="B39" s="16" t="s">
        <v>72</v>
      </c>
      <c r="C39" s="15" t="s">
        <v>77</v>
      </c>
      <c r="D39" s="14">
        <v>15</v>
      </c>
      <c r="E39" s="30"/>
      <c r="F39" s="25">
        <f t="shared" si="0"/>
        <v>0</v>
      </c>
      <c r="G39" s="31">
        <f t="shared" si="1"/>
        <v>0</v>
      </c>
      <c r="H39" s="32">
        <f t="shared" si="2"/>
        <v>0</v>
      </c>
    </row>
    <row r="40" spans="1:8" ht="28.5">
      <c r="A40" s="38">
        <v>34</v>
      </c>
      <c r="B40" s="16" t="s">
        <v>73</v>
      </c>
      <c r="C40" s="15" t="s">
        <v>77</v>
      </c>
      <c r="D40" s="14">
        <v>3</v>
      </c>
      <c r="E40" s="30"/>
      <c r="F40" s="25">
        <f t="shared" si="0"/>
        <v>0</v>
      </c>
      <c r="G40" s="31">
        <f t="shared" si="1"/>
        <v>0</v>
      </c>
      <c r="H40" s="32">
        <f t="shared" si="2"/>
        <v>0</v>
      </c>
    </row>
    <row r="41" spans="1:8" ht="42.75">
      <c r="A41" s="38">
        <v>35</v>
      </c>
      <c r="B41" s="16" t="s">
        <v>74</v>
      </c>
      <c r="C41" s="15" t="s">
        <v>77</v>
      </c>
      <c r="D41" s="14">
        <v>3</v>
      </c>
      <c r="E41" s="30"/>
      <c r="F41" s="25">
        <f t="shared" si="0"/>
        <v>0</v>
      </c>
      <c r="G41" s="31">
        <f t="shared" si="1"/>
        <v>0</v>
      </c>
      <c r="H41" s="32">
        <f t="shared" si="2"/>
        <v>0</v>
      </c>
    </row>
    <row r="42" spans="1:8" ht="28.5">
      <c r="A42" s="38">
        <v>36</v>
      </c>
      <c r="B42" s="16" t="s">
        <v>75</v>
      </c>
      <c r="C42" s="15" t="s">
        <v>77</v>
      </c>
      <c r="D42" s="14">
        <v>760</v>
      </c>
      <c r="E42" s="30"/>
      <c r="F42" s="25">
        <f t="shared" si="0"/>
        <v>0</v>
      </c>
      <c r="G42" s="31">
        <f t="shared" si="1"/>
        <v>0</v>
      </c>
      <c r="H42" s="32">
        <f t="shared" si="2"/>
        <v>0</v>
      </c>
    </row>
    <row r="43" spans="1:8" ht="42.75">
      <c r="A43" s="38">
        <v>37</v>
      </c>
      <c r="B43" s="16" t="s">
        <v>76</v>
      </c>
      <c r="C43" s="15" t="s">
        <v>77</v>
      </c>
      <c r="D43" s="14">
        <v>3</v>
      </c>
      <c r="E43" s="30"/>
      <c r="F43" s="25">
        <f t="shared" si="0"/>
        <v>0</v>
      </c>
      <c r="G43" s="31">
        <f t="shared" si="1"/>
        <v>0</v>
      </c>
      <c r="H43" s="32">
        <f t="shared" si="2"/>
        <v>0</v>
      </c>
    </row>
    <row r="44" spans="1:8" ht="99.75">
      <c r="A44" s="38">
        <v>38</v>
      </c>
      <c r="B44" s="16" t="s">
        <v>79</v>
      </c>
      <c r="C44" s="15" t="s">
        <v>77</v>
      </c>
      <c r="D44" s="14">
        <v>2</v>
      </c>
      <c r="E44" s="30"/>
      <c r="F44" s="25">
        <f t="shared" si="0"/>
        <v>0</v>
      </c>
      <c r="G44" s="31">
        <f t="shared" si="1"/>
        <v>0</v>
      </c>
      <c r="H44" s="32">
        <f t="shared" si="2"/>
        <v>0</v>
      </c>
    </row>
    <row r="45" spans="1:8" ht="99.75">
      <c r="A45" s="38">
        <v>39</v>
      </c>
      <c r="B45" s="16" t="s">
        <v>80</v>
      </c>
      <c r="C45" s="15" t="s">
        <v>77</v>
      </c>
      <c r="D45" s="14">
        <v>1</v>
      </c>
      <c r="E45" s="30"/>
      <c r="F45" s="25">
        <f t="shared" si="0"/>
        <v>0</v>
      </c>
      <c r="G45" s="31">
        <f t="shared" si="1"/>
        <v>0</v>
      </c>
      <c r="H45" s="32">
        <f t="shared" si="2"/>
        <v>0</v>
      </c>
    </row>
    <row r="46" spans="1:8" ht="99.75">
      <c r="A46" s="38">
        <v>40</v>
      </c>
      <c r="B46" s="16" t="s">
        <v>78</v>
      </c>
      <c r="C46" s="15" t="s">
        <v>77</v>
      </c>
      <c r="D46" s="14">
        <v>2</v>
      </c>
      <c r="E46" s="30"/>
      <c r="F46" s="25">
        <f t="shared" si="0"/>
        <v>0</v>
      </c>
      <c r="G46" s="31">
        <f t="shared" si="1"/>
        <v>0</v>
      </c>
      <c r="H46" s="32">
        <f t="shared" si="2"/>
        <v>0</v>
      </c>
    </row>
    <row r="47" spans="1:8" ht="28.5">
      <c r="A47" s="38">
        <v>41</v>
      </c>
      <c r="B47" s="16" t="s">
        <v>102</v>
      </c>
      <c r="C47" s="15" t="s">
        <v>49</v>
      </c>
      <c r="D47" s="14">
        <v>2</v>
      </c>
      <c r="E47" s="30"/>
      <c r="F47" s="25">
        <f t="shared" si="0"/>
        <v>0</v>
      </c>
      <c r="G47" s="31">
        <f t="shared" si="1"/>
        <v>0</v>
      </c>
      <c r="H47" s="32">
        <f t="shared" si="2"/>
        <v>0</v>
      </c>
    </row>
    <row r="48" spans="1:8" ht="42.75">
      <c r="A48" s="38">
        <v>42</v>
      </c>
      <c r="B48" s="16" t="s">
        <v>90</v>
      </c>
      <c r="C48" s="15" t="s">
        <v>49</v>
      </c>
      <c r="D48" s="14">
        <v>1</v>
      </c>
      <c r="E48" s="30"/>
      <c r="F48" s="25">
        <f t="shared" si="0"/>
        <v>0</v>
      </c>
      <c r="G48" s="31">
        <f t="shared" si="1"/>
        <v>0</v>
      </c>
      <c r="H48" s="32">
        <f t="shared" si="2"/>
        <v>0</v>
      </c>
    </row>
    <row r="49" spans="1:8" ht="28.5">
      <c r="A49" s="38">
        <v>43</v>
      </c>
      <c r="B49" s="16" t="s">
        <v>81</v>
      </c>
      <c r="C49" s="15" t="s">
        <v>49</v>
      </c>
      <c r="D49" s="14">
        <v>35</v>
      </c>
      <c r="E49" s="30"/>
      <c r="F49" s="25">
        <f t="shared" si="0"/>
        <v>0</v>
      </c>
      <c r="G49" s="31">
        <f t="shared" si="1"/>
        <v>0</v>
      </c>
      <c r="H49" s="32">
        <f t="shared" si="2"/>
        <v>0</v>
      </c>
    </row>
    <row r="50" spans="1:8" ht="41.25" customHeight="1">
      <c r="A50" s="38">
        <v>44</v>
      </c>
      <c r="B50" s="16" t="s">
        <v>88</v>
      </c>
      <c r="C50" s="15" t="s">
        <v>89</v>
      </c>
      <c r="D50" s="14">
        <v>1</v>
      </c>
      <c r="E50" s="30"/>
      <c r="F50" s="25">
        <f t="shared" si="0"/>
        <v>0</v>
      </c>
      <c r="G50" s="31">
        <f t="shared" si="1"/>
        <v>0</v>
      </c>
      <c r="H50" s="32">
        <f t="shared" si="2"/>
        <v>0</v>
      </c>
    </row>
    <row r="51" spans="1:8" ht="42.75">
      <c r="A51" s="38">
        <v>45</v>
      </c>
      <c r="B51" s="16" t="s">
        <v>82</v>
      </c>
      <c r="C51" s="15" t="s">
        <v>83</v>
      </c>
      <c r="D51" s="14">
        <v>1177</v>
      </c>
      <c r="E51" s="30"/>
      <c r="F51" s="25">
        <f t="shared" si="0"/>
        <v>0</v>
      </c>
      <c r="G51" s="31">
        <f t="shared" si="1"/>
        <v>0</v>
      </c>
      <c r="H51" s="32">
        <f t="shared" si="2"/>
        <v>0</v>
      </c>
    </row>
    <row r="52" spans="1:8" ht="99.75">
      <c r="A52" s="38">
        <v>46</v>
      </c>
      <c r="B52" s="16" t="s">
        <v>84</v>
      </c>
      <c r="C52" s="15" t="s">
        <v>49</v>
      </c>
      <c r="D52" s="14">
        <v>34</v>
      </c>
      <c r="E52" s="30"/>
      <c r="F52" s="25">
        <f t="shared" si="0"/>
        <v>0</v>
      </c>
      <c r="G52" s="31">
        <f t="shared" si="1"/>
        <v>0</v>
      </c>
      <c r="H52" s="32">
        <f t="shared" si="2"/>
        <v>0</v>
      </c>
    </row>
    <row r="53" spans="1:8" ht="43.5" thickBot="1">
      <c r="A53" s="39">
        <v>47</v>
      </c>
      <c r="B53" s="40" t="s">
        <v>85</v>
      </c>
      <c r="C53" s="41" t="s">
        <v>49</v>
      </c>
      <c r="D53" s="42">
        <v>16</v>
      </c>
      <c r="E53" s="43"/>
      <c r="F53" s="44">
        <f t="shared" si="0"/>
        <v>0</v>
      </c>
      <c r="G53" s="45">
        <f t="shared" si="1"/>
        <v>0</v>
      </c>
      <c r="H53" s="46">
        <f t="shared" si="2"/>
        <v>0</v>
      </c>
    </row>
    <row r="54" spans="1:8" ht="14.25">
      <c r="A54" s="17"/>
      <c r="B54" s="18"/>
      <c r="C54" s="19"/>
      <c r="D54" s="17"/>
      <c r="E54" s="28"/>
      <c r="F54" s="29"/>
    </row>
    <row r="55" spans="1:8" ht="19.5" customHeight="1" thickBot="1">
      <c r="A55" s="17"/>
      <c r="B55" s="18"/>
      <c r="C55" s="20"/>
      <c r="D55" s="17"/>
      <c r="E55" s="28"/>
      <c r="F55" s="29" t="s">
        <v>94</v>
      </c>
      <c r="G55" s="23" t="s">
        <v>95</v>
      </c>
      <c r="H55" s="23" t="s">
        <v>96</v>
      </c>
    </row>
    <row r="56" spans="1:8" ht="45.75" customHeight="1" thickBot="1">
      <c r="A56" s="33"/>
      <c r="B56" s="49"/>
      <c r="C56" s="34"/>
      <c r="D56" s="33"/>
      <c r="E56" s="35" t="s">
        <v>93</v>
      </c>
      <c r="F56" s="36">
        <f>SUM(F7:F55)</f>
        <v>0</v>
      </c>
      <c r="G56" s="36">
        <f t="shared" ref="G56:H56" si="3">SUM(G7:G55)</f>
        <v>0</v>
      </c>
      <c r="H56" s="37">
        <f t="shared" si="3"/>
        <v>0</v>
      </c>
    </row>
    <row r="61" spans="1:8" ht="15" customHeight="1">
      <c r="B61" s="67" t="s">
        <v>104</v>
      </c>
    </row>
  </sheetData>
  <sheetProtection formatColumns="0" formatRows="0"/>
  <mergeCells count="2">
    <mergeCell ref="A2:H2"/>
    <mergeCell ref="A3:H3"/>
  </mergeCells>
  <pageMargins left="0.7" right="0.7" top="0.75" bottom="0.75" header="0.3" footer="0.3"/>
  <pageSetup paperSize="9" scale="70" fitToHeight="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s="3" customFormat="1" ht="15" customHeight="1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15" ht="12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73" t="s">
        <v>4</v>
      </c>
      <c r="B7" s="75"/>
      <c r="C7" s="73" t="s">
        <v>36</v>
      </c>
      <c r="D7" s="74"/>
      <c r="E7" s="74"/>
      <c r="F7" s="74"/>
      <c r="G7" s="74"/>
      <c r="H7" s="75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Adres dostawcy</vt:lpstr>
      <vt:lpstr>Teksty nagłówka</vt:lpstr>
      <vt:lpstr>Dane pozycji</vt:lpstr>
      <vt:lpstr>Adres dostawy</vt:lpstr>
      <vt:lpstr>'Dane pozycji'!Obszar_wydruku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Marzena Kurek</cp:lastModifiedBy>
  <cp:revision/>
  <cp:lastPrinted>2026-09-09T16:17:38Z</cp:lastPrinted>
  <dcterms:created xsi:type="dcterms:W3CDTF">2025-02-28T00:00:00Z</dcterms:created>
  <dcterms:modified xsi:type="dcterms:W3CDTF">2026-09-30T09:08:19Z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